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detic\Documents\"/>
    </mc:Choice>
  </mc:AlternateContent>
  <bookViews>
    <workbookView xWindow="0" yWindow="0" windowWidth="28770" windowHeight="11535" tabRatio="851" activeTab="15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externalReferences>
    <externalReference r:id="rId19"/>
  </externalReference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4" i="80" l="1"/>
  <c r="E47" i="80"/>
  <c r="E355" i="51" l="1"/>
  <c r="E358" i="69" l="1"/>
  <c r="E326" i="69"/>
  <c r="E355" i="71"/>
  <c r="E323" i="71"/>
  <c r="E21" i="69" l="1"/>
  <c r="E21" i="67"/>
  <c r="D323" i="51"/>
  <c r="E323" i="51"/>
  <c r="D326" i="69"/>
  <c r="E58" i="51"/>
  <c r="E17" i="51"/>
  <c r="E89" i="51"/>
  <c r="E93" i="51"/>
  <c r="E63" i="51"/>
  <c r="E77" i="51"/>
  <c r="E59" i="51"/>
  <c r="E54" i="51"/>
  <c r="E47" i="51"/>
  <c r="E213" i="51"/>
  <c r="E51" i="51" l="1"/>
  <c r="D323" i="71"/>
  <c r="E71" i="71"/>
  <c r="E73" i="71"/>
  <c r="E89" i="71"/>
  <c r="E77" i="71"/>
  <c r="E58" i="71"/>
  <c r="E59" i="71"/>
  <c r="E54" i="71"/>
  <c r="E47" i="71"/>
  <c r="E17" i="71"/>
  <c r="E425" i="71"/>
  <c r="E199" i="71"/>
  <c r="E51" i="71"/>
  <c r="E75" i="71" l="1"/>
  <c r="E63" i="71"/>
  <c r="E373" i="71"/>
  <c r="E326" i="71"/>
  <c r="E60" i="71"/>
  <c r="E375" i="69" l="1"/>
  <c r="E169" i="69"/>
  <c r="E47" i="69"/>
  <c r="E203" i="80"/>
  <c r="E425" i="69" l="1"/>
  <c r="E375" i="80" l="1"/>
  <c r="E27" i="80"/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D187" i="82" s="1"/>
  <c r="E181" i="82"/>
  <c r="D181" i="82"/>
  <c r="E175" i="82"/>
  <c r="D175" i="82"/>
  <c r="E170" i="82"/>
  <c r="D170" i="82"/>
  <c r="D165" i="82" s="1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D45" i="80"/>
  <c r="D44" i="80" s="1"/>
  <c r="E40" i="80"/>
  <c r="E39" i="80" s="1"/>
  <c r="D40" i="80"/>
  <c r="D39" i="80" s="1"/>
  <c r="E35" i="80"/>
  <c r="D35" i="80"/>
  <c r="E30" i="80"/>
  <c r="D30" i="80"/>
  <c r="E25" i="80"/>
  <c r="E19" i="80" s="1"/>
  <c r="D25" i="80"/>
  <c r="E20" i="80"/>
  <c r="D20" i="80"/>
  <c r="D19" i="80"/>
  <c r="E14" i="80"/>
  <c r="D14" i="80"/>
  <c r="E11" i="80"/>
  <c r="D11" i="80"/>
  <c r="D7" i="80" s="1"/>
  <c r="D6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D187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D44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D188" i="76" s="1"/>
  <c r="D187" i="76" s="1"/>
  <c r="E189" i="76"/>
  <c r="E188" i="76" s="1"/>
  <c r="E187" i="76" s="1"/>
  <c r="D189" i="76"/>
  <c r="E181" i="76"/>
  <c r="D181" i="76"/>
  <c r="E175" i="76"/>
  <c r="D175" i="76"/>
  <c r="E170" i="76"/>
  <c r="D170" i="76"/>
  <c r="D165" i="76" s="1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D234" i="75"/>
  <c r="D233" i="75" s="1"/>
  <c r="D187" i="75" s="1"/>
  <c r="E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D44" i="75" s="1"/>
  <c r="E95" i="75"/>
  <c r="E94" i="75" s="1"/>
  <c r="D95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7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 s="1"/>
  <c r="E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E7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D189" i="70"/>
  <c r="D188" i="70" s="1"/>
  <c r="D187" i="70" s="1"/>
  <c r="E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E187" i="69" s="1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/>
  <c r="D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 s="1"/>
  <c r="D187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H416" i="68" s="1"/>
  <c r="G415" i="68"/>
  <c r="F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G395" i="68" s="1"/>
  <c r="F397" i="68"/>
  <c r="E397" i="68"/>
  <c r="I397" i="68" s="1"/>
  <c r="D397" i="68"/>
  <c r="H397" i="68" s="1"/>
  <c r="J397" i="68" s="1"/>
  <c r="G396" i="68"/>
  <c r="F396" i="68"/>
  <c r="F395" i="68" s="1"/>
  <c r="E396" i="68"/>
  <c r="I396" i="68" s="1"/>
  <c r="I395" i="68" s="1"/>
  <c r="D396" i="68"/>
  <c r="H396" i="68" s="1"/>
  <c r="E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F385" i="68" s="1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H376" i="68" s="1"/>
  <c r="J376" i="68" s="1"/>
  <c r="G375" i="68"/>
  <c r="F375" i="68"/>
  <c r="E375" i="68"/>
  <c r="D375" i="68"/>
  <c r="D374" i="68" s="1"/>
  <c r="D371" i="68" s="1"/>
  <c r="H371" i="68" s="1"/>
  <c r="J371" i="68" s="1"/>
  <c r="G374" i="68"/>
  <c r="G373" i="68"/>
  <c r="G372" i="68" s="1"/>
  <c r="G371" i="68" s="1"/>
  <c r="F373" i="68"/>
  <c r="F372" i="68" s="1"/>
  <c r="F371" i="68" s="1"/>
  <c r="E373" i="68"/>
  <c r="I373" i="68" s="1"/>
  <c r="I372" i="68" s="1"/>
  <c r="D373" i="68"/>
  <c r="H373" i="68" s="1"/>
  <c r="H372" i="68" s="1"/>
  <c r="J372" i="68" s="1"/>
  <c r="D372" i="68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G368" i="68"/>
  <c r="F368" i="68"/>
  <c r="E368" i="68"/>
  <c r="E367" i="68" s="1"/>
  <c r="D368" i="68"/>
  <c r="H368" i="68" s="1"/>
  <c r="J368" i="68" s="1"/>
  <c r="D367" i="68"/>
  <c r="G366" i="68"/>
  <c r="F366" i="68"/>
  <c r="E366" i="68"/>
  <c r="I366" i="68" s="1"/>
  <c r="D366" i="68"/>
  <c r="H366" i="68" s="1"/>
  <c r="J366" i="68" s="1"/>
  <c r="G365" i="68"/>
  <c r="F365" i="68"/>
  <c r="F357" i="68" s="1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D358" i="68"/>
  <c r="H358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D354" i="68"/>
  <c r="D352" i="68" s="1"/>
  <c r="G353" i="68"/>
  <c r="G352" i="68" s="1"/>
  <c r="F353" i="68"/>
  <c r="E353" i="68"/>
  <c r="I353" i="68" s="1"/>
  <c r="D353" i="68"/>
  <c r="H353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D347" i="68" s="1"/>
  <c r="G349" i="68"/>
  <c r="G347" i="68" s="1"/>
  <c r="F349" i="68"/>
  <c r="E349" i="68"/>
  <c r="I349" i="68" s="1"/>
  <c r="D349" i="68"/>
  <c r="J348" i="68"/>
  <c r="G348" i="68"/>
  <c r="F348" i="68"/>
  <c r="F347" i="68" s="1"/>
  <c r="E348" i="68"/>
  <c r="I348" i="68" s="1"/>
  <c r="I347" i="68" s="1"/>
  <c r="D348" i="68"/>
  <c r="H348" i="68" s="1"/>
  <c r="E347" i="68"/>
  <c r="G346" i="68"/>
  <c r="F346" i="68"/>
  <c r="E346" i="68"/>
  <c r="D346" i="68"/>
  <c r="D338" i="68" s="1"/>
  <c r="G345" i="68"/>
  <c r="F345" i="68"/>
  <c r="E345" i="68"/>
  <c r="I345" i="68" s="1"/>
  <c r="D345" i="68"/>
  <c r="J344" i="68"/>
  <c r="G344" i="68"/>
  <c r="F344" i="68"/>
  <c r="E344" i="68"/>
  <c r="I344" i="68" s="1"/>
  <c r="D344" i="68"/>
  <c r="H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J340" i="68"/>
  <c r="G340" i="68"/>
  <c r="F340" i="68"/>
  <c r="E340" i="68"/>
  <c r="I340" i="68" s="1"/>
  <c r="D340" i="68"/>
  <c r="H340" i="68" s="1"/>
  <c r="G339" i="68"/>
  <c r="F339" i="68"/>
  <c r="E339" i="68"/>
  <c r="D339" i="68"/>
  <c r="H339" i="68" s="1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G327" i="68"/>
  <c r="F327" i="68"/>
  <c r="E327" i="68"/>
  <c r="I327" i="68" s="1"/>
  <c r="D327" i="68"/>
  <c r="G326" i="68"/>
  <c r="G325" i="68" s="1"/>
  <c r="F326" i="68"/>
  <c r="E326" i="68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G322" i="68"/>
  <c r="G320" i="68" s="1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H313" i="68" s="1"/>
  <c r="J313" i="68" s="1"/>
  <c r="G312" i="68"/>
  <c r="F312" i="68"/>
  <c r="F311" i="68" s="1"/>
  <c r="E312" i="68"/>
  <c r="I312" i="68" s="1"/>
  <c r="I311" i="68" s="1"/>
  <c r="D312" i="68"/>
  <c r="D311" i="68" s="1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G306" i="68" s="1"/>
  <c r="F307" i="68"/>
  <c r="E307" i="68"/>
  <c r="E306" i="68" s="1"/>
  <c r="D307" i="68"/>
  <c r="H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I300" i="68" s="1"/>
  <c r="I299" i="68" s="1"/>
  <c r="D300" i="68"/>
  <c r="D299" i="68" s="1"/>
  <c r="E299" i="68"/>
  <c r="G298" i="68"/>
  <c r="F298" i="68"/>
  <c r="F297" i="68" s="1"/>
  <c r="E298" i="68"/>
  <c r="I298" i="68" s="1"/>
  <c r="I297" i="68" s="1"/>
  <c r="D298" i="68"/>
  <c r="D297" i="68" s="1"/>
  <c r="G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E293" i="68" s="1"/>
  <c r="D295" i="68"/>
  <c r="H295" i="68" s="1"/>
  <c r="J295" i="68" s="1"/>
  <c r="G294" i="68"/>
  <c r="F294" i="68"/>
  <c r="F293" i="68" s="1"/>
  <c r="E294" i="68"/>
  <c r="I294" i="68" s="1"/>
  <c r="D294" i="68"/>
  <c r="D293" i="68" s="1"/>
  <c r="G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D288" i="68" s="1"/>
  <c r="D287" i="68" s="1"/>
  <c r="G289" i="68"/>
  <c r="G288" i="68" s="1"/>
  <c r="F289" i="68"/>
  <c r="E289" i="68"/>
  <c r="E288" i="68" s="1"/>
  <c r="E287" i="68" s="1"/>
  <c r="D289" i="68"/>
  <c r="H289" i="68" s="1"/>
  <c r="F288" i="68"/>
  <c r="G286" i="68"/>
  <c r="F286" i="68"/>
  <c r="E286" i="68"/>
  <c r="I286" i="68" s="1"/>
  <c r="D286" i="68"/>
  <c r="D284" i="68" s="1"/>
  <c r="G285" i="68"/>
  <c r="G284" i="68" s="1"/>
  <c r="F285" i="68"/>
  <c r="E285" i="68"/>
  <c r="E284" i="68" s="1"/>
  <c r="D285" i="68"/>
  <c r="H285" i="68" s="1"/>
  <c r="F284" i="68"/>
  <c r="G283" i="68"/>
  <c r="F283" i="68"/>
  <c r="E283" i="68"/>
  <c r="E281" i="68" s="1"/>
  <c r="D283" i="68"/>
  <c r="H283" i="68" s="1"/>
  <c r="J283" i="68" s="1"/>
  <c r="G282" i="68"/>
  <c r="F282" i="68"/>
  <c r="F281" i="68" s="1"/>
  <c r="E282" i="68"/>
  <c r="I282" i="68" s="1"/>
  <c r="D282" i="68"/>
  <c r="D281" i="68" s="1"/>
  <c r="G281" i="68"/>
  <c r="G280" i="68"/>
  <c r="F280" i="68"/>
  <c r="F279" i="68" s="1"/>
  <c r="E280" i="68"/>
  <c r="I280" i="68" s="1"/>
  <c r="I279" i="68" s="1"/>
  <c r="D280" i="68"/>
  <c r="D279" i="68" s="1"/>
  <c r="G279" i="68"/>
  <c r="E279" i="68"/>
  <c r="G278" i="68"/>
  <c r="F278" i="68"/>
  <c r="E278" i="68"/>
  <c r="I278" i="68" s="1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F275" i="68" s="1"/>
  <c r="E276" i="68"/>
  <c r="I276" i="68" s="1"/>
  <c r="I275" i="68" s="1"/>
  <c r="D276" i="68"/>
  <c r="D275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G267" i="68"/>
  <c r="G266" i="68" s="1"/>
  <c r="F267" i="68"/>
  <c r="E267" i="68"/>
  <c r="E266" i="68" s="1"/>
  <c r="D267" i="68"/>
  <c r="H267" i="68" s="1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E261" i="68" s="1"/>
  <c r="D263" i="68"/>
  <c r="H263" i="68" s="1"/>
  <c r="J263" i="68" s="1"/>
  <c r="G262" i="68"/>
  <c r="F262" i="68"/>
  <c r="F261" i="68" s="1"/>
  <c r="E262" i="68"/>
  <c r="I262" i="68" s="1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J255" i="68" s="1"/>
  <c r="D254" i="68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I251" i="68"/>
  <c r="G251" i="68"/>
  <c r="F251" i="68"/>
  <c r="E251" i="68"/>
  <c r="E249" i="68" s="1"/>
  <c r="D251" i="68"/>
  <c r="H251" i="68" s="1"/>
  <c r="J251" i="68" s="1"/>
  <c r="G250" i="68"/>
  <c r="F250" i="68"/>
  <c r="F249" i="68" s="1"/>
  <c r="E250" i="68"/>
  <c r="I250" i="68" s="1"/>
  <c r="I249" i="68" s="1"/>
  <c r="D250" i="68"/>
  <c r="D249" i="68" s="1"/>
  <c r="G249" i="68"/>
  <c r="G248" i="68"/>
  <c r="F248" i="68"/>
  <c r="F246" i="68" s="1"/>
  <c r="E248" i="68"/>
  <c r="I248" i="68" s="1"/>
  <c r="D248" i="68"/>
  <c r="H248" i="68" s="1"/>
  <c r="J248" i="68" s="1"/>
  <c r="I247" i="68"/>
  <c r="I246" i="68" s="1"/>
  <c r="G247" i="68"/>
  <c r="G246" i="68" s="1"/>
  <c r="F247" i="68"/>
  <c r="E247" i="68"/>
  <c r="E246" i="68" s="1"/>
  <c r="D247" i="68"/>
  <c r="H247" i="68" s="1"/>
  <c r="J247" i="68" s="1"/>
  <c r="D246" i="68"/>
  <c r="D245" i="68" s="1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D239" i="68" s="1"/>
  <c r="E239" i="68"/>
  <c r="G238" i="68"/>
  <c r="F238" i="68"/>
  <c r="F237" i="68" s="1"/>
  <c r="E238" i="68"/>
  <c r="I238" i="68" s="1"/>
  <c r="I237" i="68" s="1"/>
  <c r="D238" i="68"/>
  <c r="D237" i="68" s="1"/>
  <c r="G237" i="68"/>
  <c r="E237" i="68"/>
  <c r="G236" i="68"/>
  <c r="F236" i="68"/>
  <c r="F234" i="68" s="1"/>
  <c r="F233" i="68" s="1"/>
  <c r="E236" i="68"/>
  <c r="I236" i="68" s="1"/>
  <c r="D236" i="68"/>
  <c r="I235" i="68"/>
  <c r="I234" i="68" s="1"/>
  <c r="I233" i="68" s="1"/>
  <c r="G235" i="68"/>
  <c r="G234" i="68" s="1"/>
  <c r="G233" i="68" s="1"/>
  <c r="F235" i="68"/>
  <c r="E235" i="68"/>
  <c r="E234" i="68" s="1"/>
  <c r="E233" i="68" s="1"/>
  <c r="D235" i="68"/>
  <c r="H235" i="68" s="1"/>
  <c r="J235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D228" i="68" s="1"/>
  <c r="G229" i="68"/>
  <c r="G228" i="68" s="1"/>
  <c r="F229" i="68"/>
  <c r="E229" i="68"/>
  <c r="D229" i="68"/>
  <c r="H229" i="68" s="1"/>
  <c r="F228" i="68"/>
  <c r="G227" i="68"/>
  <c r="F227" i="68"/>
  <c r="E227" i="68"/>
  <c r="E225" i="68" s="1"/>
  <c r="D227" i="68"/>
  <c r="H227" i="68" s="1"/>
  <c r="J227" i="68" s="1"/>
  <c r="G226" i="68"/>
  <c r="F226" i="68"/>
  <c r="F225" i="68" s="1"/>
  <c r="E226" i="68"/>
  <c r="I226" i="68" s="1"/>
  <c r="D226" i="68"/>
  <c r="D225" i="68" s="1"/>
  <c r="G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D220" i="68" s="1"/>
  <c r="G221" i="68"/>
  <c r="G220" i="68" s="1"/>
  <c r="F221" i="68"/>
  <c r="E221" i="68"/>
  <c r="D221" i="68"/>
  <c r="H221" i="68" s="1"/>
  <c r="F220" i="68"/>
  <c r="G219" i="68"/>
  <c r="F219" i="68"/>
  <c r="E219" i="68"/>
  <c r="I219" i="68" s="1"/>
  <c r="I215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I216" i="68" s="1"/>
  <c r="D216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I211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F206" i="68" s="1"/>
  <c r="E208" i="68"/>
  <c r="I208" i="68" s="1"/>
  <c r="D208" i="68"/>
  <c r="G207" i="68"/>
  <c r="G206" i="68" s="1"/>
  <c r="F207" i="68"/>
  <c r="E207" i="68"/>
  <c r="D207" i="68"/>
  <c r="H207" i="68" s="1"/>
  <c r="J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G201" i="68" s="1"/>
  <c r="F203" i="68"/>
  <c r="E203" i="68"/>
  <c r="I203" i="68" s="1"/>
  <c r="D203" i="68"/>
  <c r="H203" i="68" s="1"/>
  <c r="J203" i="68" s="1"/>
  <c r="G202" i="68"/>
  <c r="F202" i="68"/>
  <c r="E202" i="68"/>
  <c r="I202" i="68" s="1"/>
  <c r="D202" i="68"/>
  <c r="D201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G193" i="68" s="1"/>
  <c r="F195" i="68"/>
  <c r="E195" i="68"/>
  <c r="I195" i="68" s="1"/>
  <c r="D195" i="68"/>
  <c r="H195" i="68" s="1"/>
  <c r="J195" i="68" s="1"/>
  <c r="G194" i="68"/>
  <c r="F194" i="68"/>
  <c r="E194" i="68"/>
  <c r="I194" i="68" s="1"/>
  <c r="D194" i="68"/>
  <c r="D193" i="68" s="1"/>
  <c r="G192" i="68"/>
  <c r="F192" i="68"/>
  <c r="E192" i="68"/>
  <c r="I192" i="68" s="1"/>
  <c r="D192" i="68"/>
  <c r="G191" i="68"/>
  <c r="G189" i="68" s="1"/>
  <c r="G188" i="68" s="1"/>
  <c r="F191" i="68"/>
  <c r="E191" i="68"/>
  <c r="D191" i="68"/>
  <c r="H191" i="68" s="1"/>
  <c r="J191" i="68" s="1"/>
  <c r="G190" i="68"/>
  <c r="F190" i="68"/>
  <c r="E190" i="68"/>
  <c r="I190" i="68" s="1"/>
  <c r="D190" i="68"/>
  <c r="D189" i="68" s="1"/>
  <c r="E189" i="68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D181" i="68" s="1"/>
  <c r="G183" i="68"/>
  <c r="F183" i="68"/>
  <c r="E183" i="68"/>
  <c r="D183" i="68"/>
  <c r="H183" i="68" s="1"/>
  <c r="J183" i="68" s="1"/>
  <c r="G182" i="68"/>
  <c r="F182" i="68"/>
  <c r="F181" i="68" s="1"/>
  <c r="E182" i="68"/>
  <c r="I182" i="68" s="1"/>
  <c r="D182" i="68"/>
  <c r="H182" i="68" s="1"/>
  <c r="G181" i="68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D175" i="68" s="1"/>
  <c r="G177" i="68"/>
  <c r="G175" i="68" s="1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E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I173" i="68" s="1"/>
  <c r="D173" i="68"/>
  <c r="H173" i="68" s="1"/>
  <c r="J173" i="68" s="1"/>
  <c r="G172" i="68"/>
  <c r="F172" i="68"/>
  <c r="F170" i="68" s="1"/>
  <c r="E172" i="68"/>
  <c r="I172" i="68" s="1"/>
  <c r="D172" i="68"/>
  <c r="G171" i="68"/>
  <c r="F171" i="68"/>
  <c r="E171" i="68"/>
  <c r="E170" i="68" s="1"/>
  <c r="D171" i="68"/>
  <c r="H171" i="68" s="1"/>
  <c r="J171" i="68" s="1"/>
  <c r="D170" i="68"/>
  <c r="G169" i="68"/>
  <c r="G166" i="68" s="1"/>
  <c r="F169" i="68"/>
  <c r="E169" i="68"/>
  <c r="I169" i="68" s="1"/>
  <c r="D169" i="68"/>
  <c r="H169" i="68" s="1"/>
  <c r="J169" i="68" s="1"/>
  <c r="G168" i="68"/>
  <c r="F168" i="68"/>
  <c r="F166" i="68" s="1"/>
  <c r="F165" i="68" s="1"/>
  <c r="E168" i="68"/>
  <c r="I168" i="68" s="1"/>
  <c r="D168" i="68"/>
  <c r="G167" i="68"/>
  <c r="F167" i="68"/>
  <c r="E167" i="68"/>
  <c r="E166" i="68" s="1"/>
  <c r="D167" i="68"/>
  <c r="H167" i="68" s="1"/>
  <c r="J167" i="68" s="1"/>
  <c r="D166" i="68"/>
  <c r="G165" i="68"/>
  <c r="G164" i="68"/>
  <c r="F164" i="68"/>
  <c r="F161" i="68" s="1"/>
  <c r="E164" i="68"/>
  <c r="I164" i="68" s="1"/>
  <c r="D164" i="68"/>
  <c r="I163" i="68"/>
  <c r="G163" i="68"/>
  <c r="F163" i="68"/>
  <c r="E163" i="68"/>
  <c r="E161" i="68" s="1"/>
  <c r="D163" i="68"/>
  <c r="H163" i="68" s="1"/>
  <c r="J163" i="68" s="1"/>
  <c r="G162" i="68"/>
  <c r="F162" i="68"/>
  <c r="E162" i="68"/>
  <c r="I162" i="68" s="1"/>
  <c r="D162" i="68"/>
  <c r="D161" i="68" s="1"/>
  <c r="G161" i="68"/>
  <c r="G160" i="68"/>
  <c r="F160" i="68"/>
  <c r="E160" i="68"/>
  <c r="I160" i="68" s="1"/>
  <c r="D160" i="68"/>
  <c r="I159" i="68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D155" i="68" s="1"/>
  <c r="G157" i="68"/>
  <c r="G155" i="68" s="1"/>
  <c r="G154" i="68" s="1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D156" i="68"/>
  <c r="E155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G150" i="68"/>
  <c r="F150" i="68"/>
  <c r="E150" i="68"/>
  <c r="D150" i="68"/>
  <c r="D149" i="68" s="1"/>
  <c r="G149" i="68"/>
  <c r="F149" i="68"/>
  <c r="G148" i="68"/>
  <c r="F148" i="68"/>
  <c r="F146" i="68" s="1"/>
  <c r="E148" i="68"/>
  <c r="I148" i="68" s="1"/>
  <c r="D148" i="68"/>
  <c r="G147" i="68"/>
  <c r="F147" i="68"/>
  <c r="E147" i="68"/>
  <c r="E146" i="68" s="1"/>
  <c r="D147" i="68"/>
  <c r="H147" i="68" s="1"/>
  <c r="G146" i="68"/>
  <c r="D146" i="68"/>
  <c r="G145" i="68"/>
  <c r="G142" i="68" s="1"/>
  <c r="F145" i="68"/>
  <c r="E145" i="68"/>
  <c r="I145" i="68" s="1"/>
  <c r="D145" i="68"/>
  <c r="H145" i="68" s="1"/>
  <c r="J145" i="68" s="1"/>
  <c r="G144" i="68"/>
  <c r="F144" i="68"/>
  <c r="F142" i="68" s="1"/>
  <c r="E144" i="68"/>
  <c r="I144" i="68" s="1"/>
  <c r="D144" i="68"/>
  <c r="G143" i="68"/>
  <c r="F143" i="68"/>
  <c r="E143" i="68"/>
  <c r="E142" i="68" s="1"/>
  <c r="D143" i="68"/>
  <c r="H143" i="68" s="1"/>
  <c r="D142" i="68"/>
  <c r="G141" i="68"/>
  <c r="G138" i="68" s="1"/>
  <c r="F141" i="68"/>
  <c r="E141" i="68"/>
  <c r="I141" i="68" s="1"/>
  <c r="D141" i="68"/>
  <c r="H141" i="68" s="1"/>
  <c r="J141" i="68" s="1"/>
  <c r="G140" i="68"/>
  <c r="F140" i="68"/>
  <c r="F138" i="68" s="1"/>
  <c r="E140" i="68"/>
  <c r="I140" i="68" s="1"/>
  <c r="D140" i="68"/>
  <c r="G139" i="68"/>
  <c r="F139" i="68"/>
  <c r="E139" i="68"/>
  <c r="E138" i="68" s="1"/>
  <c r="D139" i="68"/>
  <c r="H139" i="68" s="1"/>
  <c r="D138" i="68"/>
  <c r="G137" i="68"/>
  <c r="G134" i="68" s="1"/>
  <c r="F137" i="68"/>
  <c r="E137" i="68"/>
  <c r="I137" i="68" s="1"/>
  <c r="D137" i="68"/>
  <c r="H137" i="68" s="1"/>
  <c r="J137" i="68" s="1"/>
  <c r="G136" i="68"/>
  <c r="F136" i="68"/>
  <c r="F134" i="68" s="1"/>
  <c r="E136" i="68"/>
  <c r="I136" i="68" s="1"/>
  <c r="D136" i="68"/>
  <c r="G135" i="68"/>
  <c r="F135" i="68"/>
  <c r="E135" i="68"/>
  <c r="E134" i="68" s="1"/>
  <c r="D135" i="68"/>
  <c r="H135" i="68" s="1"/>
  <c r="D134" i="68"/>
  <c r="G133" i="68"/>
  <c r="G129" i="68" s="1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G131" i="68"/>
  <c r="F131" i="68"/>
  <c r="E131" i="68"/>
  <c r="E129" i="68" s="1"/>
  <c r="D131" i="68"/>
  <c r="H131" i="68" s="1"/>
  <c r="J131" i="68" s="1"/>
  <c r="G130" i="68"/>
  <c r="F130" i="68"/>
  <c r="E130" i="68"/>
  <c r="I130" i="68" s="1"/>
  <c r="D130" i="68"/>
  <c r="D129" i="68" s="1"/>
  <c r="F129" i="68"/>
  <c r="G128" i="68"/>
  <c r="F128" i="68"/>
  <c r="F126" i="68" s="1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H127" i="68" s="1"/>
  <c r="D126" i="68"/>
  <c r="G125" i="68"/>
  <c r="G123" i="68" s="1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I123" i="68" s="1"/>
  <c r="D124" i="68"/>
  <c r="D123" i="68" s="1"/>
  <c r="D122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E117" i="68" s="1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G114" i="68" s="1"/>
  <c r="G113" i="68" s="1"/>
  <c r="F115" i="68"/>
  <c r="E115" i="68"/>
  <c r="E114" i="68" s="1"/>
  <c r="D115" i="68"/>
  <c r="H115" i="68" s="1"/>
  <c r="D114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F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E100" i="68" s="1"/>
  <c r="D101" i="68"/>
  <c r="H101" i="68" s="1"/>
  <c r="F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I95" i="68" s="1"/>
  <c r="D96" i="68"/>
  <c r="D95" i="68" s="1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F86" i="68" s="1"/>
  <c r="E88" i="68"/>
  <c r="I88" i="68" s="1"/>
  <c r="D88" i="68"/>
  <c r="H88" i="68" s="1"/>
  <c r="J88" i="68" s="1"/>
  <c r="G87" i="68"/>
  <c r="G86" i="68" s="1"/>
  <c r="F87" i="68"/>
  <c r="E87" i="68"/>
  <c r="D87" i="68"/>
  <c r="H87" i="68" s="1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E81" i="68" s="1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G62" i="68" s="1"/>
  <c r="F63" i="68"/>
  <c r="E63" i="68"/>
  <c r="E62" i="68" s="1"/>
  <c r="D63" i="68"/>
  <c r="H63" i="68" s="1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F56" i="68" s="1"/>
  <c r="E58" i="68"/>
  <c r="I58" i="68" s="1"/>
  <c r="D58" i="68"/>
  <c r="D57" i="68" s="1"/>
  <c r="D56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D53" i="68"/>
  <c r="H53" i="68" s="1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G46" i="68" s="1"/>
  <c r="F47" i="68"/>
  <c r="E47" i="68"/>
  <c r="E46" i="68" s="1"/>
  <c r="D47" i="68"/>
  <c r="H47" i="68" s="1"/>
  <c r="D46" i="68"/>
  <c r="D45" i="68" s="1"/>
  <c r="G42" i="68"/>
  <c r="F42" i="68"/>
  <c r="E42" i="68"/>
  <c r="E40" i="68" s="1"/>
  <c r="E39" i="68" s="1"/>
  <c r="I39" i="68" s="1"/>
  <c r="D42" i="68"/>
  <c r="H42" i="68" s="1"/>
  <c r="J42" i="68" s="1"/>
  <c r="G41" i="68"/>
  <c r="F41" i="68"/>
  <c r="F40" i="68" s="1"/>
  <c r="F39" i="68" s="1"/>
  <c r="E41" i="68"/>
  <c r="I41" i="68" s="1"/>
  <c r="D41" i="68"/>
  <c r="D40" i="68" s="1"/>
  <c r="D39" i="68" s="1"/>
  <c r="H39" i="68" s="1"/>
  <c r="J39" i="68" s="1"/>
  <c r="G40" i="68"/>
  <c r="G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D30" i="68" s="1"/>
  <c r="E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F25" i="68" s="1"/>
  <c r="E27" i="68"/>
  <c r="I27" i="68" s="1"/>
  <c r="D27" i="68"/>
  <c r="H27" i="68" s="1"/>
  <c r="J27" i="68" s="1"/>
  <c r="G26" i="68"/>
  <c r="G25" i="68" s="1"/>
  <c r="F26" i="68"/>
  <c r="E26" i="68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G20" i="68" s="1"/>
  <c r="F21" i="68"/>
  <c r="F20" i="68" s="1"/>
  <c r="F19" i="68" s="1"/>
  <c r="E21" i="68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D14" i="68" s="1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F11" i="68"/>
  <c r="G10" i="68"/>
  <c r="F10" i="68"/>
  <c r="E10" i="68"/>
  <c r="E8" i="68" s="1"/>
  <c r="E7" i="68" s="1"/>
  <c r="D10" i="68"/>
  <c r="H10" i="68" s="1"/>
  <c r="J10" i="68" s="1"/>
  <c r="G9" i="68"/>
  <c r="F9" i="68"/>
  <c r="F8" i="68" s="1"/>
  <c r="F7" i="68" s="1"/>
  <c r="E9" i="68"/>
  <c r="I9" i="68" s="1"/>
  <c r="D9" i="68"/>
  <c r="D8" i="68" s="1"/>
  <c r="D7" i="68" s="1"/>
  <c r="D6" i="68" s="1"/>
  <c r="G8" i="68"/>
  <c r="J330" i="68" l="1"/>
  <c r="E352" i="68"/>
  <c r="J328" i="68"/>
  <c r="I21" i="68"/>
  <c r="E154" i="68"/>
  <c r="I161" i="68"/>
  <c r="I154" i="68"/>
  <c r="E154" i="73"/>
  <c r="E6" i="73"/>
  <c r="E187" i="51"/>
  <c r="E206" i="68"/>
  <c r="I14" i="68"/>
  <c r="E56" i="51"/>
  <c r="E45" i="51"/>
  <c r="E6" i="51"/>
  <c r="J323" i="68"/>
  <c r="I320" i="68"/>
  <c r="E45" i="71"/>
  <c r="D320" i="68"/>
  <c r="E320" i="68"/>
  <c r="E372" i="68"/>
  <c r="E86" i="68"/>
  <c r="E70" i="68"/>
  <c r="E56" i="71"/>
  <c r="E14" i="68"/>
  <c r="E57" i="68"/>
  <c r="E6" i="71"/>
  <c r="E56" i="69"/>
  <c r="E45" i="69"/>
  <c r="E44" i="69" s="1"/>
  <c r="E193" i="68"/>
  <c r="E188" i="68" s="1"/>
  <c r="E52" i="68"/>
  <c r="E45" i="68" s="1"/>
  <c r="E45" i="80"/>
  <c r="E44" i="80" s="1"/>
  <c r="I375" i="68"/>
  <c r="E371" i="67"/>
  <c r="I425" i="68"/>
  <c r="D325" i="68"/>
  <c r="E325" i="68"/>
  <c r="E201" i="68"/>
  <c r="E20" i="68"/>
  <c r="E6" i="69"/>
  <c r="E25" i="68"/>
  <c r="E6" i="80"/>
  <c r="J26" i="68"/>
  <c r="H25" i="68"/>
  <c r="J25" i="68" s="1"/>
  <c r="J47" i="68"/>
  <c r="H46" i="68"/>
  <c r="J71" i="68"/>
  <c r="H70" i="68"/>
  <c r="J70" i="68" s="1"/>
  <c r="J101" i="68"/>
  <c r="J139" i="68"/>
  <c r="J12" i="68"/>
  <c r="J53" i="68"/>
  <c r="J109" i="68"/>
  <c r="D113" i="68"/>
  <c r="J127" i="68"/>
  <c r="H126" i="68"/>
  <c r="J126" i="68" s="1"/>
  <c r="J143" i="68"/>
  <c r="F6" i="68"/>
  <c r="G19" i="68"/>
  <c r="J36" i="68"/>
  <c r="J87" i="68"/>
  <c r="H86" i="68"/>
  <c r="J86" i="68" s="1"/>
  <c r="E94" i="68"/>
  <c r="G94" i="68"/>
  <c r="J115" i="68"/>
  <c r="H114" i="68"/>
  <c r="F122" i="68"/>
  <c r="F44" i="68" s="1"/>
  <c r="G7" i="68"/>
  <c r="G45" i="68"/>
  <c r="J63" i="68"/>
  <c r="H62" i="68"/>
  <c r="J62" i="68" s="1"/>
  <c r="D94" i="68"/>
  <c r="D44" i="68" s="1"/>
  <c r="E113" i="68"/>
  <c r="G122" i="68"/>
  <c r="J135" i="68"/>
  <c r="J147" i="68"/>
  <c r="H9" i="68"/>
  <c r="I10" i="68"/>
  <c r="I8" i="68" s="1"/>
  <c r="I7" i="68" s="1"/>
  <c r="H13" i="68"/>
  <c r="J13" i="68" s="1"/>
  <c r="H21" i="68"/>
  <c r="I22" i="68"/>
  <c r="I20" i="68" s="1"/>
  <c r="I26" i="68"/>
  <c r="I25" i="68" s="1"/>
  <c r="H37" i="68"/>
  <c r="J37" i="68" s="1"/>
  <c r="H41" i="68"/>
  <c r="I42" i="68"/>
  <c r="I40" i="68" s="1"/>
  <c r="I47" i="68"/>
  <c r="I46" i="68" s="1"/>
  <c r="H54" i="68"/>
  <c r="J54" i="68" s="1"/>
  <c r="H58" i="68"/>
  <c r="I59" i="68"/>
  <c r="I57" i="68" s="1"/>
  <c r="I63" i="68"/>
  <c r="I62" i="68" s="1"/>
  <c r="I71" i="68"/>
  <c r="I70" i="68" s="1"/>
  <c r="H82" i="68"/>
  <c r="I83" i="68"/>
  <c r="I81" i="68" s="1"/>
  <c r="I87" i="68"/>
  <c r="I86" i="68" s="1"/>
  <c r="H102" i="68"/>
  <c r="J102" i="68" s="1"/>
  <c r="H110" i="68"/>
  <c r="J110" i="68" s="1"/>
  <c r="I115" i="68"/>
  <c r="I114" i="68" s="1"/>
  <c r="H118" i="68"/>
  <c r="I119" i="68"/>
  <c r="I117" i="68" s="1"/>
  <c r="I127" i="68"/>
  <c r="I126" i="68" s="1"/>
  <c r="I122" i="68" s="1"/>
  <c r="I131" i="68"/>
  <c r="I129" i="68" s="1"/>
  <c r="I135" i="68"/>
  <c r="I134" i="68" s="1"/>
  <c r="I139" i="68"/>
  <c r="I138" i="68" s="1"/>
  <c r="I143" i="68"/>
  <c r="I142" i="68" s="1"/>
  <c r="I147" i="68"/>
  <c r="I146" i="68" s="1"/>
  <c r="J182" i="68"/>
  <c r="H184" i="68"/>
  <c r="J184" i="68" s="1"/>
  <c r="H132" i="68"/>
  <c r="J132" i="68" s="1"/>
  <c r="H136" i="68"/>
  <c r="J136" i="68" s="1"/>
  <c r="H140" i="68"/>
  <c r="J140" i="68" s="1"/>
  <c r="H144" i="68"/>
  <c r="J144" i="68" s="1"/>
  <c r="H148" i="68"/>
  <c r="J148" i="68" s="1"/>
  <c r="H152" i="68"/>
  <c r="J152" i="68" s="1"/>
  <c r="H160" i="68"/>
  <c r="J160" i="68" s="1"/>
  <c r="H164" i="68"/>
  <c r="J164" i="68" s="1"/>
  <c r="I167" i="68"/>
  <c r="I166" i="68" s="1"/>
  <c r="I171" i="68"/>
  <c r="I170" i="68" s="1"/>
  <c r="I183" i="68"/>
  <c r="I181" i="68" s="1"/>
  <c r="E181" i="68"/>
  <c r="H192" i="68"/>
  <c r="J192" i="68" s="1"/>
  <c r="I12" i="68"/>
  <c r="I11" i="68" s="1"/>
  <c r="H15" i="68"/>
  <c r="H31" i="68"/>
  <c r="I36" i="68"/>
  <c r="I35" i="68" s="1"/>
  <c r="I53" i="68"/>
  <c r="I52" i="68" s="1"/>
  <c r="H96" i="68"/>
  <c r="I101" i="68"/>
  <c r="I100" i="68" s="1"/>
  <c r="I94" i="68" s="1"/>
  <c r="I109" i="68"/>
  <c r="I108" i="68" s="1"/>
  <c r="H124" i="68"/>
  <c r="H130" i="68"/>
  <c r="H150" i="68"/>
  <c r="H156" i="68"/>
  <c r="E165" i="68"/>
  <c r="H168" i="68"/>
  <c r="H172" i="68"/>
  <c r="H176" i="68"/>
  <c r="I191" i="68"/>
  <c r="I189" i="68" s="1"/>
  <c r="G200" i="68"/>
  <c r="G187" i="68" s="1"/>
  <c r="E149" i="68"/>
  <c r="E122" i="68" s="1"/>
  <c r="H158" i="68"/>
  <c r="J158" i="68" s="1"/>
  <c r="H162" i="68"/>
  <c r="D165" i="68"/>
  <c r="H178" i="68"/>
  <c r="J178" i="68" s="1"/>
  <c r="I193" i="68"/>
  <c r="I201" i="68"/>
  <c r="I150" i="68"/>
  <c r="I149" i="68" s="1"/>
  <c r="F189" i="68"/>
  <c r="F188" i="68" s="1"/>
  <c r="F193" i="68"/>
  <c r="F201" i="68"/>
  <c r="F200" i="68" s="1"/>
  <c r="D206" i="68"/>
  <c r="I207" i="68"/>
  <c r="I206" i="68" s="1"/>
  <c r="H212" i="68"/>
  <c r="J212" i="68" s="1"/>
  <c r="D215" i="68"/>
  <c r="H236" i="68"/>
  <c r="J236" i="68" s="1"/>
  <c r="I241" i="68"/>
  <c r="I239" i="68" s="1"/>
  <c r="J267" i="68"/>
  <c r="H266" i="68"/>
  <c r="J266" i="68" s="1"/>
  <c r="E274" i="68"/>
  <c r="H208" i="68"/>
  <c r="J221" i="68"/>
  <c r="H222" i="68"/>
  <c r="J222" i="68" s="1"/>
  <c r="H226" i="68"/>
  <c r="J229" i="68"/>
  <c r="H230" i="68"/>
  <c r="J230" i="68" s="1"/>
  <c r="H246" i="68"/>
  <c r="F245" i="68"/>
  <c r="H250" i="68"/>
  <c r="I253" i="68"/>
  <c r="H254" i="68"/>
  <c r="J254" i="68" s="1"/>
  <c r="G254" i="68"/>
  <c r="G245" i="68" s="1"/>
  <c r="F254" i="68"/>
  <c r="I257" i="68"/>
  <c r="D274" i="68"/>
  <c r="D244" i="68" s="1"/>
  <c r="J285" i="68"/>
  <c r="F287" i="68"/>
  <c r="G287" i="68"/>
  <c r="H190" i="68"/>
  <c r="H194" i="68"/>
  <c r="H202" i="68"/>
  <c r="E215" i="68"/>
  <c r="E220" i="68"/>
  <c r="I225" i="68"/>
  <c r="I227" i="68"/>
  <c r="E228" i="68"/>
  <c r="H234" i="68"/>
  <c r="I254" i="68"/>
  <c r="J289" i="68"/>
  <c r="J339" i="68"/>
  <c r="H238" i="68"/>
  <c r="E254" i="68"/>
  <c r="E245" i="68" s="1"/>
  <c r="E244" i="68" s="1"/>
  <c r="F274" i="68"/>
  <c r="J307" i="68"/>
  <c r="H306" i="68"/>
  <c r="J306" i="68" s="1"/>
  <c r="H262" i="68"/>
  <c r="I263" i="68"/>
  <c r="I261" i="68" s="1"/>
  <c r="I245" i="68" s="1"/>
  <c r="I267" i="68"/>
  <c r="I266" i="68" s="1"/>
  <c r="H282" i="68"/>
  <c r="I283" i="68"/>
  <c r="I281" i="68" s="1"/>
  <c r="I274" i="68" s="1"/>
  <c r="H286" i="68"/>
  <c r="J286" i="68" s="1"/>
  <c r="H290" i="68"/>
  <c r="J290" i="68" s="1"/>
  <c r="H294" i="68"/>
  <c r="I295" i="68"/>
  <c r="I293" i="68" s="1"/>
  <c r="H298" i="68"/>
  <c r="I307" i="68"/>
  <c r="I306" i="68" s="1"/>
  <c r="H327" i="68"/>
  <c r="J327" i="68" s="1"/>
  <c r="H346" i="68"/>
  <c r="J346" i="68" s="1"/>
  <c r="H350" i="68"/>
  <c r="J350" i="68" s="1"/>
  <c r="H354" i="68"/>
  <c r="J354" i="68" s="1"/>
  <c r="J373" i="68"/>
  <c r="J386" i="68"/>
  <c r="H385" i="68"/>
  <c r="J385" i="68" s="1"/>
  <c r="F338" i="68"/>
  <c r="H341" i="68"/>
  <c r="J341" i="68" s="1"/>
  <c r="I346" i="68"/>
  <c r="I354" i="68"/>
  <c r="I352" i="68" s="1"/>
  <c r="J358" i="68"/>
  <c r="I362" i="68"/>
  <c r="I368" i="68"/>
  <c r="I367" i="68" s="1"/>
  <c r="J396" i="68"/>
  <c r="H395" i="68"/>
  <c r="J395" i="68" s="1"/>
  <c r="J406" i="68"/>
  <c r="H405" i="68"/>
  <c r="J405" i="68" s="1"/>
  <c r="E6" i="67"/>
  <c r="D187" i="67"/>
  <c r="H216" i="68"/>
  <c r="I221" i="68"/>
  <c r="I220" i="68" s="1"/>
  <c r="I229" i="68"/>
  <c r="I228" i="68" s="1"/>
  <c r="H240" i="68"/>
  <c r="H276" i="68"/>
  <c r="H280" i="68"/>
  <c r="I285" i="68"/>
  <c r="I284" i="68" s="1"/>
  <c r="I289" i="68"/>
  <c r="I288" i="68" s="1"/>
  <c r="H300" i="68"/>
  <c r="H312" i="68"/>
  <c r="H321" i="68"/>
  <c r="I326" i="68"/>
  <c r="I325" i="68" s="1"/>
  <c r="I337" i="68"/>
  <c r="E338" i="68"/>
  <c r="I339" i="68"/>
  <c r="I341" i="68"/>
  <c r="I358" i="68"/>
  <c r="I357" i="68" s="1"/>
  <c r="H365" i="68"/>
  <c r="J365" i="68" s="1"/>
  <c r="H369" i="68"/>
  <c r="H375" i="68"/>
  <c r="D44" i="67"/>
  <c r="E244" i="67"/>
  <c r="H332" i="68"/>
  <c r="J332" i="68" s="1"/>
  <c r="H336" i="68"/>
  <c r="J336" i="68" s="1"/>
  <c r="H345" i="68"/>
  <c r="J345" i="68" s="1"/>
  <c r="H349" i="68"/>
  <c r="H352" i="68"/>
  <c r="J352" i="68" s="1"/>
  <c r="J353" i="68"/>
  <c r="F367" i="68"/>
  <c r="I374" i="68"/>
  <c r="J416" i="68"/>
  <c r="H415" i="68"/>
  <c r="J415" i="68" s="1"/>
  <c r="D244" i="67"/>
  <c r="D357" i="68"/>
  <c r="E374" i="68"/>
  <c r="E371" i="68" s="1"/>
  <c r="I371" i="68" s="1"/>
  <c r="D385" i="68"/>
  <c r="E357" i="68"/>
  <c r="E385" i="68"/>
  <c r="D395" i="68"/>
  <c r="H411" i="68"/>
  <c r="I416" i="68"/>
  <c r="I415" i="68" s="1"/>
  <c r="E244" i="70"/>
  <c r="E187" i="71"/>
  <c r="E44" i="73"/>
  <c r="E44" i="75"/>
  <c r="D244" i="75"/>
  <c r="E44" i="76"/>
  <c r="D244" i="78"/>
  <c r="D244" i="51"/>
  <c r="D187" i="69"/>
  <c r="D44" i="71"/>
  <c r="D244" i="72"/>
  <c r="D187" i="73"/>
  <c r="D44" i="81"/>
  <c r="D244" i="82"/>
  <c r="E6" i="76"/>
  <c r="E244" i="76"/>
  <c r="E244" i="77"/>
  <c r="D44" i="78"/>
  <c r="E44" i="79"/>
  <c r="D187" i="80"/>
  <c r="E244" i="80"/>
  <c r="D44" i="82"/>
  <c r="D44" i="76"/>
  <c r="E44" i="77"/>
  <c r="E187" i="77"/>
  <c r="E44" i="78"/>
  <c r="E6" i="79"/>
  <c r="D244" i="79"/>
  <c r="E187" i="80"/>
  <c r="D244" i="81"/>
  <c r="E44" i="82"/>
  <c r="E44" i="51" l="1"/>
  <c r="E44" i="71"/>
  <c r="E56" i="68"/>
  <c r="E44" i="68" s="1"/>
  <c r="J326" i="68"/>
  <c r="I56" i="68"/>
  <c r="I188" i="68"/>
  <c r="E200" i="68"/>
  <c r="E187" i="68" s="1"/>
  <c r="G6" i="68"/>
  <c r="E19" i="68"/>
  <c r="E6" i="68" s="1"/>
  <c r="I19" i="68"/>
  <c r="I6" i="68" s="1"/>
  <c r="I287" i="68"/>
  <c r="I244" i="68" s="1"/>
  <c r="H239" i="68"/>
  <c r="J239" i="68" s="1"/>
  <c r="J240" i="68"/>
  <c r="H357" i="68"/>
  <c r="J357" i="68" s="1"/>
  <c r="J294" i="68"/>
  <c r="H293" i="68"/>
  <c r="J293" i="68" s="1"/>
  <c r="J282" i="68"/>
  <c r="H281" i="68"/>
  <c r="J281" i="68" s="1"/>
  <c r="H325" i="68"/>
  <c r="J325" i="68" s="1"/>
  <c r="J250" i="68"/>
  <c r="H249" i="68"/>
  <c r="J249" i="68" s="1"/>
  <c r="H228" i="68"/>
  <c r="J228" i="68" s="1"/>
  <c r="H220" i="68"/>
  <c r="J220" i="68" s="1"/>
  <c r="J162" i="68"/>
  <c r="H161" i="68"/>
  <c r="J161" i="68" s="1"/>
  <c r="J168" i="68"/>
  <c r="H166" i="68"/>
  <c r="J130" i="68"/>
  <c r="H129" i="68"/>
  <c r="J129" i="68" s="1"/>
  <c r="H95" i="68"/>
  <c r="J96" i="68"/>
  <c r="H14" i="68"/>
  <c r="J14" i="68" s="1"/>
  <c r="J15" i="68"/>
  <c r="I165" i="68"/>
  <c r="J349" i="68"/>
  <c r="H347" i="68"/>
  <c r="J347" i="68" s="1"/>
  <c r="J369" i="68"/>
  <c r="H367" i="68"/>
  <c r="J367" i="68" s="1"/>
  <c r="I338" i="68"/>
  <c r="H320" i="68"/>
  <c r="J320" i="68" s="1"/>
  <c r="J321" i="68"/>
  <c r="J238" i="68"/>
  <c r="H237" i="68"/>
  <c r="J237" i="68" s="1"/>
  <c r="H201" i="68"/>
  <c r="J202" i="68"/>
  <c r="G244" i="68"/>
  <c r="F244" i="68"/>
  <c r="F187" i="68"/>
  <c r="H123" i="68"/>
  <c r="J124" i="68"/>
  <c r="H181" i="68"/>
  <c r="J181" i="68" s="1"/>
  <c r="J118" i="68"/>
  <c r="H117" i="68"/>
  <c r="J117" i="68" s="1"/>
  <c r="I45" i="68"/>
  <c r="H134" i="68"/>
  <c r="J134" i="68" s="1"/>
  <c r="H108" i="68"/>
  <c r="J108" i="68" s="1"/>
  <c r="H100" i="68"/>
  <c r="J100" i="68" s="1"/>
  <c r="H311" i="68"/>
  <c r="J311" i="68" s="1"/>
  <c r="J312" i="68"/>
  <c r="H279" i="68"/>
  <c r="J279" i="68" s="1"/>
  <c r="J280" i="68"/>
  <c r="J298" i="68"/>
  <c r="H297" i="68"/>
  <c r="J297" i="68" s="1"/>
  <c r="H338" i="68"/>
  <c r="J338" i="68" s="1"/>
  <c r="H288" i="68"/>
  <c r="H193" i="68"/>
  <c r="J193" i="68" s="1"/>
  <c r="J194" i="68"/>
  <c r="J246" i="68"/>
  <c r="J226" i="68"/>
  <c r="H225" i="68"/>
  <c r="J225" i="68" s="1"/>
  <c r="H206" i="68"/>
  <c r="J206" i="68" s="1"/>
  <c r="J208" i="68"/>
  <c r="D200" i="68"/>
  <c r="D187" i="68" s="1"/>
  <c r="H175" i="68"/>
  <c r="J175" i="68" s="1"/>
  <c r="J176" i="68"/>
  <c r="H155" i="68"/>
  <c r="J156" i="68"/>
  <c r="I113" i="68"/>
  <c r="J9" i="68"/>
  <c r="H8" i="68"/>
  <c r="H11" i="68"/>
  <c r="J11" i="68" s="1"/>
  <c r="H138" i="68"/>
  <c r="J138" i="68" s="1"/>
  <c r="J46" i="68"/>
  <c r="H410" i="68"/>
  <c r="J410" i="68" s="1"/>
  <c r="J411" i="68"/>
  <c r="H374" i="68"/>
  <c r="J374" i="68" s="1"/>
  <c r="J375" i="68"/>
  <c r="H299" i="68"/>
  <c r="J299" i="68" s="1"/>
  <c r="J300" i="68"/>
  <c r="H275" i="68"/>
  <c r="J276" i="68"/>
  <c r="H215" i="68"/>
  <c r="J215" i="68" s="1"/>
  <c r="J216" i="68"/>
  <c r="J262" i="68"/>
  <c r="H261" i="68"/>
  <c r="J261" i="68" s="1"/>
  <c r="J234" i="68"/>
  <c r="H233" i="68"/>
  <c r="J233" i="68" s="1"/>
  <c r="H189" i="68"/>
  <c r="J190" i="68"/>
  <c r="H284" i="68"/>
  <c r="J284" i="68" s="1"/>
  <c r="I200" i="68"/>
  <c r="J172" i="68"/>
  <c r="H170" i="68"/>
  <c r="J170" i="68" s="1"/>
  <c r="J150" i="68"/>
  <c r="H149" i="68"/>
  <c r="J149" i="68" s="1"/>
  <c r="H30" i="68"/>
  <c r="J30" i="68" s="1"/>
  <c r="J31" i="68"/>
  <c r="J82" i="68"/>
  <c r="H81" i="68"/>
  <c r="J81" i="68" s="1"/>
  <c r="J58" i="68"/>
  <c r="H57" i="68"/>
  <c r="J41" i="68"/>
  <c r="H40" i="68"/>
  <c r="J40" i="68" s="1"/>
  <c r="J21" i="68"/>
  <c r="H20" i="68"/>
  <c r="H146" i="68"/>
  <c r="J146" i="68" s="1"/>
  <c r="G44" i="68"/>
  <c r="J114" i="68"/>
  <c r="H113" i="68"/>
  <c r="J113" i="68" s="1"/>
  <c r="H35" i="68"/>
  <c r="J35" i="68" s="1"/>
  <c r="H142" i="68"/>
  <c r="J142" i="68" s="1"/>
  <c r="H52" i="68"/>
  <c r="J52" i="68" s="1"/>
  <c r="I187" i="68" l="1"/>
  <c r="J166" i="68"/>
  <c r="H165" i="68"/>
  <c r="J165" i="68" s="1"/>
  <c r="I44" i="68"/>
  <c r="J95" i="68"/>
  <c r="H94" i="68"/>
  <c r="J94" i="68" s="1"/>
  <c r="J57" i="68"/>
  <c r="H56" i="68"/>
  <c r="J56" i="68" s="1"/>
  <c r="H45" i="68"/>
  <c r="J8" i="68"/>
  <c r="H7" i="68"/>
  <c r="J155" i="68"/>
  <c r="H154" i="68"/>
  <c r="J154" i="68" s="1"/>
  <c r="H245" i="68"/>
  <c r="H287" i="68"/>
  <c r="J287" i="68" s="1"/>
  <c r="J288" i="68"/>
  <c r="J123" i="68"/>
  <c r="H122" i="68"/>
  <c r="J122" i="68" s="1"/>
  <c r="J20" i="68"/>
  <c r="H19" i="68"/>
  <c r="J19" i="68" s="1"/>
  <c r="J189" i="68"/>
  <c r="H188" i="68"/>
  <c r="J275" i="68"/>
  <c r="H274" i="68"/>
  <c r="J274" i="68" s="1"/>
  <c r="J201" i="68"/>
  <c r="H200" i="68"/>
  <c r="J200" i="68" s="1"/>
  <c r="H6" i="68" l="1"/>
  <c r="J6" i="68" s="1"/>
  <c r="J7" i="68"/>
  <c r="J45" i="68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<sst xmlns="http://schemas.openxmlformats.org/spreadsheetml/2006/main" count="15428" uniqueCount="816">
  <si>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</si>
  <si>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GRAD ZADAR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</si>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</sst>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U%20ugovori%202025.god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</sheetNames>
    <sheetDataSet>
      <sheetData sheetId="0">
        <row r="3">
          <cell r="G3">
            <v>324906</v>
          </cell>
        </row>
        <row r="4">
          <cell r="G4">
            <v>618879.38</v>
          </cell>
        </row>
        <row r="16">
          <cell r="G16">
            <v>482477.97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9" sqref="B9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02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18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27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8" zoomScaleNormal="100" workbookViewId="0">
      <selection activeCell="A2" sqref="A2:E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4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1426263.35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1426263.35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1426263.35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>
        <f>+[1]List1!$G$3+[1]List1!$G$4+[1]List1!$G$16</f>
        <v>1426263.35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3216.9300000000003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3216.9300000000003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2761.32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775.71+1235.29+750.32</f>
        <v>2761.32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455.61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127.99+203.82+123.8</f>
        <v>455.61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2930120.28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6200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6200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v>6200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2923920.28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2923920.28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f>1174727.95+480500.95+618879.38+324906+324906</f>
        <v>2923920.28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1426263.35</v>
      </c>
      <c r="E325" s="4">
        <f>SUM(E326:E333)</f>
        <v>2406702.15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1426263.35</v>
      </c>
      <c r="E327" s="98">
        <v>2406702.15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980438.8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>
        <v>980438.8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757190.71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757190.71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f>649810.88+726259.21+324906-232572.76-386306.62-324906</f>
        <v>757190.71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3400887.65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" zoomScaleNormal="100" workbookViewId="0">
      <selection activeCell="D1" sqref="D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opLeftCell="A238" zoomScaleNormal="100" workbookViewId="0">
      <selection activeCell="I358" sqref="I35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2147583.7800000003</v>
      </c>
      <c r="F6" s="12">
        <f t="shared" si="0"/>
        <v>0</v>
      </c>
      <c r="G6" s="12">
        <f>+G7+G14+G19+G30+G35</f>
        <v>44198.009999999995</v>
      </c>
      <c r="H6" s="12">
        <f t="shared" si="0"/>
        <v>0</v>
      </c>
      <c r="I6" s="12">
        <f t="shared" si="0"/>
        <v>2191781.79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146574.19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146574.19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146574.19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146574.19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2001009.59</v>
      </c>
      <c r="F19" s="13">
        <f t="shared" si="8"/>
        <v>0</v>
      </c>
      <c r="G19" s="13">
        <f t="shared" si="8"/>
        <v>44198.009999999995</v>
      </c>
      <c r="H19" s="13">
        <f t="shared" si="8"/>
        <v>0</v>
      </c>
      <c r="I19" s="13">
        <f t="shared" si="8"/>
        <v>2045207.6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574746.24</v>
      </c>
      <c r="F20" s="13">
        <f t="shared" si="9"/>
        <v>0</v>
      </c>
      <c r="G20" s="13">
        <f t="shared" si="9"/>
        <v>44198.009999999995</v>
      </c>
      <c r="H20" s="13">
        <f t="shared" si="9"/>
        <v>0</v>
      </c>
      <c r="I20" s="13">
        <f t="shared" si="9"/>
        <v>618944.25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508678.91999999993</v>
      </c>
      <c r="F21" s="103">
        <f>'Nacionalno sufinanciranje'!D21</f>
        <v>0</v>
      </c>
      <c r="G21" s="103">
        <f>'Nacionalno sufinanciranje'!E21</f>
        <v>44198.009999999995</v>
      </c>
      <c r="H21" s="15">
        <f t="shared" ref="H21:I24" si="10">D21+F21</f>
        <v>0</v>
      </c>
      <c r="I21" s="15">
        <f t="shared" si="10"/>
        <v>552876.92999999993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66067.320000000007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66067.320000000007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1426263.35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1426263.35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1426263.35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1426263.35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848684.2300000001</v>
      </c>
      <c r="F44" s="13">
        <f t="shared" si="21"/>
        <v>0</v>
      </c>
      <c r="G44" s="13">
        <f t="shared" si="21"/>
        <v>25370.42</v>
      </c>
      <c r="H44" s="13">
        <f t="shared" si="21"/>
        <v>0</v>
      </c>
      <c r="I44" s="13">
        <f t="shared" si="21"/>
        <v>874054.65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393441.26</v>
      </c>
      <c r="F45" s="13">
        <f t="shared" si="23"/>
        <v>0</v>
      </c>
      <c r="G45" s="13">
        <f t="shared" si="23"/>
        <v>25370.42</v>
      </c>
      <c r="H45" s="13">
        <f t="shared" si="23"/>
        <v>0</v>
      </c>
      <c r="I45" s="13">
        <f t="shared" si="23"/>
        <v>418811.68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352917.66000000003</v>
      </c>
      <c r="F46" s="13">
        <f t="shared" si="24"/>
        <v>0</v>
      </c>
      <c r="G46" s="13">
        <f t="shared" si="24"/>
        <v>25370.42</v>
      </c>
      <c r="H46" s="13">
        <f t="shared" si="24"/>
        <v>0</v>
      </c>
      <c r="I46" s="13">
        <f t="shared" si="24"/>
        <v>378288.08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352917.66000000003</v>
      </c>
      <c r="F47" s="103">
        <f>'Nacionalno sufinanciranje'!D47</f>
        <v>0</v>
      </c>
      <c r="G47" s="103">
        <f>'Nacionalno sufinanciranje'!E47</f>
        <v>25370.42</v>
      </c>
      <c r="H47" s="17">
        <f t="shared" ref="H47:I51" si="25">D47+F47</f>
        <v>0</v>
      </c>
      <c r="I47" s="17">
        <f t="shared" si="25"/>
        <v>378288.08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11891.5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11891.5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28632.100000000002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28632.100000000002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28632.100000000002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28632.100000000002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137152.31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137152.31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25026.67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25026.67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18918.86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18918.86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4886.4599999999991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4886.4599999999991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1221.3499999999999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1221.3499999999999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20580.330000000002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20580.330000000002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20580.330000000002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20580.330000000002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79727.210000000006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79727.210000000006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5472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5472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7704.1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7704.1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60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60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66491.11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66491.11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11818.099999999999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11818.099999999999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11296.099999999999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11296.099999999999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522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522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63619.39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63619.39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63619.39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63619.39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63619.39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63619.39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254471.27000000002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254471.27000000002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254471.27000000002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254471.27000000002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254471.27000000002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254471.27000000002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2968688.17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2968688.17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21000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21000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21000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21000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21000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21000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2947688.17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2947688.17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2923920.28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2923920.28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2923920.28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2923920.28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23767.89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23767.89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7117.89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7117.89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16650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16650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184708.02000000002</v>
      </c>
      <c r="E320" s="13">
        <f t="shared" ref="E320:I320" si="143">SUM(E321:E324)</f>
        <v>247890.28999999998</v>
      </c>
      <c r="F320" s="13">
        <f t="shared" si="143"/>
        <v>0</v>
      </c>
      <c r="G320" s="13">
        <f t="shared" si="143"/>
        <v>0</v>
      </c>
      <c r="H320" s="13">
        <f t="shared" si="143"/>
        <v>184708.02000000002</v>
      </c>
      <c r="I320" s="13">
        <f t="shared" si="143"/>
        <v>247890.28999999998</v>
      </c>
      <c r="J320" s="62">
        <f t="shared" ref="J320:J333" si="144">IF(H320&lt;&gt;0,IF(I320/H320&gt;=100,"&gt;&gt;100",I320/H320*100),"-")</f>
        <v>134.20656558388745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184708.02000000002</v>
      </c>
      <c r="E323" s="103">
        <f>SUM('510:816'!E323)</f>
        <v>247890.28999999998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184708.02000000002</v>
      </c>
      <c r="I323" s="14">
        <f t="shared" si="145"/>
        <v>247890.28999999998</v>
      </c>
      <c r="J323" s="62">
        <f t="shared" si="144"/>
        <v>134.20656558388745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2632395.051</v>
      </c>
      <c r="E325" s="13">
        <f t="shared" ref="E325:I325" si="146">SUM(E326:E333)</f>
        <v>3743052.93</v>
      </c>
      <c r="F325" s="13">
        <f t="shared" si="146"/>
        <v>0</v>
      </c>
      <c r="G325" s="13">
        <f t="shared" si="146"/>
        <v>0</v>
      </c>
      <c r="H325" s="13">
        <f t="shared" si="146"/>
        <v>2632395.051</v>
      </c>
      <c r="I325" s="13">
        <f t="shared" si="146"/>
        <v>3743052.93</v>
      </c>
      <c r="J325" s="62">
        <f t="shared" si="144"/>
        <v>142.19191487151903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1140064.3810000001</v>
      </c>
      <c r="E326" s="103">
        <f>SUM('510:816'!E326)</f>
        <v>1270283.4600000002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1140064.3810000001</v>
      </c>
      <c r="I326" s="14">
        <f t="shared" si="147"/>
        <v>1270283.4600000002</v>
      </c>
      <c r="J326" s="62">
        <f t="shared" si="144"/>
        <v>111.42208117104573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1426263.35</v>
      </c>
      <c r="E327" s="103">
        <f>SUM('510:816'!E327)</f>
        <v>2406702.15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1426263.35</v>
      </c>
      <c r="I327" s="14">
        <f t="shared" si="147"/>
        <v>2406702.15</v>
      </c>
      <c r="J327" s="62">
        <f t="shared" si="144"/>
        <v>168.74177899894852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66067.320000000007</v>
      </c>
      <c r="E330" s="103">
        <f>SUM('510:816'!E330)</f>
        <v>66067.320000000007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66067.320000000007</v>
      </c>
      <c r="I330" s="14">
        <f t="shared" si="147"/>
        <v>66067.320000000007</v>
      </c>
      <c r="J330" s="62">
        <f t="shared" si="144"/>
        <v>100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63182.270000000004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63182.270000000004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63182.270000000004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63182.270000000004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1110657.8800000001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1110657.8800000001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130219.08000000002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130219.08000000002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980438.8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980438.8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1603736.77</v>
      </c>
      <c r="F371" s="13">
        <f t="shared" si="160"/>
        <v>0</v>
      </c>
      <c r="G371" s="13">
        <f t="shared" si="160"/>
        <v>107694.67</v>
      </c>
      <c r="H371" s="13">
        <f t="shared" ref="H371:I371" si="161">+D371+F371</f>
        <v>0</v>
      </c>
      <c r="I371" s="13">
        <f t="shared" si="161"/>
        <v>1711431.44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106196.41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106196.41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106196.41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106196.41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1497540.36</v>
      </c>
      <c r="F374" s="13">
        <f t="shared" si="163"/>
        <v>0</v>
      </c>
      <c r="G374" s="13">
        <f t="shared" si="163"/>
        <v>107694.67</v>
      </c>
      <c r="H374" s="13">
        <f t="shared" si="163"/>
        <v>0</v>
      </c>
      <c r="I374" s="13">
        <f t="shared" si="163"/>
        <v>1605235.03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1489150.82</v>
      </c>
      <c r="F375" s="103">
        <f>'Nacionalno sufinanciranje'!D375</f>
        <v>0</v>
      </c>
      <c r="G375" s="103">
        <f>'Nacionalno sufinanciranje'!E375</f>
        <v>107694.67</v>
      </c>
      <c r="H375" s="14">
        <f t="shared" ref="H375:I384" si="164">D375+F375</f>
        <v>0</v>
      </c>
      <c r="I375" s="14">
        <f t="shared" si="164"/>
        <v>1596845.49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8389.5400000000009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8389.5400000000009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7042652.8499999996</v>
      </c>
      <c r="F425" s="103">
        <f>'Nacionalno sufinanciranje'!D425</f>
        <v>0</v>
      </c>
      <c r="G425" s="103">
        <f>'Nacionalno sufinanciranje'!E425</f>
        <v>323084.01</v>
      </c>
      <c r="H425" s="15">
        <f t="shared" ref="H425:I426" si="176">D425+F425</f>
        <v>0</v>
      </c>
      <c r="I425" s="15">
        <f t="shared" si="176"/>
        <v>7365736.8599999994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44198.009999999995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44198.009999999995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44198.009999999995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f>25370.42+18827.59</f>
        <v>44198.009999999995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25370.42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25370.42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25370.42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25370.42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107694.67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107694.67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>
        <v>107694.67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>
        <v>323084.01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32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46912.68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45775.77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f>6156.55+2870+4572.66+13815.55+11267.01+5909+1185</f>
        <v>45775.77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1136.9100000000001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1136.9100000000001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1136.9100000000001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97384.430000000008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48921.820000000007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41499.410000000003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10726.49+9827.16+10707.74+10238.02</f>
        <v>41499.410000000003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575</f>
        <v>575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6847.41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1769.87+1621.49+1766.78+1689.27</f>
        <v>6847.41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48462.61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12661.16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1170.63+2870+2466.01+2851.53+711.74+1185+635.73</f>
        <v>11890.64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151.31+228.97+151.32+238.92</f>
        <v>770.51999999999987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9345.0300000000007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f>6156.55+3188.48</f>
        <v>9345.0300000000007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19346.36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14867.2+4479.16</f>
        <v>19346.36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7110.0599999999995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2108.86+4479.2</f>
        <v>6588.0599999999995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f>522</f>
        <v>522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16650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16650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16650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f>16650</f>
        <v>16650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83909.6</v>
      </c>
      <c r="E320" s="4">
        <f>SUM(E321:E324)</f>
        <v>115301.36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f>6156.55+9888+18108.22+8219.05+5596.5+35941.28</f>
        <v>83909.6</v>
      </c>
      <c r="E323" s="9">
        <f>39349.33+9888+18108.22+12014.53+35941.28</f>
        <v>115301.36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635.73</v>
      </c>
      <c r="E325" s="4">
        <f>SUM(E326:E333)</f>
        <v>635.73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635.73</v>
      </c>
      <c r="E326" s="98">
        <v>635.73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10855.05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f>5082.26+1298+33192.78-28717.99</f>
        <v>10855.05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89718.19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89718.19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89718.19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169437.03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0" zoomScaleNormal="100" workbookViewId="0">
      <selection activeCell="E359" sqref="E3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459841.85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459841.85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459841.85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f>143765.69+209386.51+106689.65</f>
        <v>459841.85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434870.26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168723.12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163879.35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143765.7+20113.65</f>
        <v>163879.35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1525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3318.77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3318.77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11675.87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457.93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457.93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11217.94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11217.94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254471.27000000002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254471.27000000002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>
        <f>45915.45+177272.44+31283.38</f>
        <v>254471.27000000002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1084190.831</v>
      </c>
      <c r="E325" s="4">
        <f>SUM(E326:E333)</f>
        <v>1167697.3900000001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f>367231.38+610269.8+106689.651</f>
        <v>1084190.831</v>
      </c>
      <c r="E326" s="98">
        <f>468040.76+610269.81+89386.82</f>
        <v>1167697.3900000001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83506.560000000012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f>190196.2-106689.64</f>
        <v>83506.560000000012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730260.43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730260.43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f>610269.81+119990.62</f>
        <v>730260.43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1830809.42+546572.42</f>
        <v>2377381.84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46" zoomScaleNormal="100" workbookViewId="0">
      <selection activeCell="E358" sqref="E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148498.58000000002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100798.42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f>40809.97+22565.78+24822.97+12599.7</f>
        <v>100798.42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47700.160000000003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47700.160000000003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47700.160000000003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249593.22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172579.39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144777.58000000002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f>30913.79+53104.31+4345.94+2854.06+6166.99+8868.52+31925.53+6598.44</f>
        <v>144777.58000000002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f>2325.5+5312+504+1650</f>
        <v>9791.5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18010.310000000001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f>6030.52+1960.49+717.08+470.92+890.36+1590.49+5261.71+1088.74</f>
        <v>18010.310000000001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77013.829999999987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11907.58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f>533.97+1008.51+595+544.28+773.73+671.61+2901.12</f>
        <v>7028.22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f>778.49+829.25+60.92+40.61+515.09+321.93+907.85+203.87</f>
        <v>3658.0099999999998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f>1221.35</f>
        <v>1221.3499999999999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17.36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f>17.36</f>
        <v>17.36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60380.85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f>200+5272</f>
        <v>5472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f>3978.28+1225.82+2500</f>
        <v>7704.1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f>60</f>
        <v>60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f>18051.87+10540+4096+14456.88</f>
        <v>47144.75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4708.0399999999991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f>1572.58+1945.83+742.4+447.23</f>
        <v>4708.0399999999991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21917.89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14800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14800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>
        <f>11840+2960</f>
        <v>14800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7117.89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7117.89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7117.89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100798.42</v>
      </c>
      <c r="E320" s="4">
        <f>SUM(E321:E324)</f>
        <v>132588.93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f>22776.9+15812.6+2220.47+8740.03+13825.75+4226.25+20596.72+11796.68+803.02</f>
        <v>100798.42</v>
      </c>
      <c r="E323" s="9">
        <f>44745.47-3935.5+11609.1+23213.27+26804.52+4226.25+34665.85-8740.03</f>
        <v>132588.93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55237.82</v>
      </c>
      <c r="E325" s="4">
        <f>SUM(E326:E333)</f>
        <v>101950.34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55237.82</v>
      </c>
      <c r="E326" s="98">
        <f>46712.52+55237.82</f>
        <v>101950.34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52327.22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>
        <f>12256.59+33862.83+6207.8</f>
        <v>52327.22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46712.52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46712.52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18177.900000000001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16478.22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f>16478.22</f>
        <v>16478.22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1699.68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1699.68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f>589049.66+99839.53+118617.63+207840.48+4093.17</f>
        <v>1019440.4700000001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9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3" zoomScaleNormal="100" workbookViewId="0">
      <selection activeCell="D326" sqref="D3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66067.320000000007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66067.320000000007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66067.320000000007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>
        <v>66067.320000000007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63619.39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63619.39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63619.39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>
        <v>63619.39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66067.320000000007</v>
      </c>
      <c r="E325" s="4">
        <f>SUM(E326:E333)</f>
        <v>66067.320000000007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66067.320000000007</v>
      </c>
      <c r="E330" s="98">
        <v>66067.320000000007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8389.5400000000009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8389.5400000000009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>
        <v>8389.5400000000009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75505.86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Anita Radetić</cp:lastModifiedBy>
  <cp:lastPrinted>2026-02-16T08:53:42Z</cp:lastPrinted>
  <dcterms:created xsi:type="dcterms:W3CDTF">2025-08-09T19:28:20Z</dcterms:created>
  <dcterms:modified xsi:type="dcterms:W3CDTF">2026-02-16T11:37:12Z</dcterms:modified>
</cp:coreProperties>
</file>